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120" yWindow="120" windowWidth="28520" windowHeight="12580"/>
  </bookViews>
  <sheets>
    <sheet name="Rechner" sheetId="1" r:id="rId1"/>
    <sheet name="Marschtabel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12" i="1"/>
  <c r="E2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" i="2"/>
  <c r="B2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3" i="2"/>
  <c r="B18" i="1"/>
  <c r="B24" i="1"/>
  <c r="B6" i="1"/>
  <c r="B11" i="1"/>
  <c r="B10" i="1"/>
  <c r="B8" i="1"/>
  <c r="B9" i="1"/>
</calcChain>
</file>

<file path=xl/sharedStrings.xml><?xml version="1.0" encoding="utf-8"?>
<sst xmlns="http://schemas.openxmlformats.org/spreadsheetml/2006/main" count="28" uniqueCount="21">
  <si>
    <t>Distanz (km)</t>
  </si>
  <si>
    <t>Zeit (h:mm:ss)</t>
  </si>
  <si>
    <t>Pace (min/km)</t>
  </si>
  <si>
    <t>Geschw. (km/h)</t>
  </si>
  <si>
    <t>5 km - Zeit</t>
  </si>
  <si>
    <t>10 km - Zeit</t>
  </si>
  <si>
    <t>Halbmarathon</t>
  </si>
  <si>
    <t>Marathon</t>
  </si>
  <si>
    <t>Zeit und Distanz</t>
  </si>
  <si>
    <t>km / h  in  Pace</t>
  </si>
  <si>
    <t>Pace  in  km / h</t>
  </si>
  <si>
    <t>&lt;--- hier Geschwindigkeit eingeben</t>
  </si>
  <si>
    <t>&lt;--- hier Distanz eingeben</t>
  </si>
  <si>
    <t>&lt;--- hier unbedingt die Pace im Format   Stunde : Minute : Sekunde   eingeben</t>
  </si>
  <si>
    <t>&lt;--- hier die Zeit im Format   Stunde : Minute : Sekunde   eingebe</t>
  </si>
  <si>
    <t>km</t>
  </si>
  <si>
    <t xml:space="preserve">Zeit  </t>
  </si>
  <si>
    <t>HM</t>
  </si>
  <si>
    <t>Im Zelle B3 die Pace im Format  Stunde : Minute : Sekunde eingeben</t>
  </si>
  <si>
    <t>20</t>
  </si>
  <si>
    <t>&lt;--- hier eine beliebige Streckenlänge in Kilometer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</si>
</sst>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@"/>
    <numFmt numFmtId="165" formatCode="0.00\ \ "/>
    <numFmt numFmtId="166" formatCode="m:ss\ \ "/>
    <numFmt numFmtId="167" formatCode="h:mm:ss\ 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164" fontId="0" fillId="0" borderId="0" xfId="0" applyNumberFormat="1"/>
    <xf numFmtId="167" fontId="0" fillId="0" borderId="1" xfId="0" applyNumberFormat="1" applyBorder="1" applyAlignment="1">
      <alignment vertical="center"/>
    </xf>
    <xf numFmtId="49" fontId="2" fillId="0" borderId="0" xfId="0" applyNumberFormat="1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3" borderId="2" xfId="0" applyNumberFormat="1" applyFill="1" applyBorder="1" applyAlignment="1">
      <alignment vertical="center"/>
    </xf>
    <xf numFmtId="167" fontId="0" fillId="2" borderId="2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0" fillId="3" borderId="1" xfId="0" applyNumberForma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/>
  </sheetViews>
  <sheetFormatPr baseColWidth="10" defaultRowHeight="14" x14ac:dyDescent="0"/>
  <cols>
    <col min="1" max="1" width="20.6640625" style="8" customWidth="1"/>
  </cols>
  <sheetData>
    <row r="1" spans="1:4" ht="21" customHeight="1">
      <c r="A1" s="10" t="s">
        <v>8</v>
      </c>
    </row>
    <row r="2" spans="1:4" ht="13.5" customHeight="1"/>
    <row r="3" spans="1:4" s="2" customFormat="1" ht="21" customHeight="1">
      <c r="A3" s="1" t="s">
        <v>0</v>
      </c>
      <c r="B3" s="4">
        <v>10</v>
      </c>
      <c r="D3" s="11" t="s">
        <v>12</v>
      </c>
    </row>
    <row r="4" spans="1:4" s="2" customFormat="1" ht="21" customHeight="1">
      <c r="A4" s="1" t="s">
        <v>1</v>
      </c>
      <c r="B4" s="7">
        <v>3.8333333333333337E-2</v>
      </c>
      <c r="D4" s="11" t="s">
        <v>14</v>
      </c>
    </row>
    <row r="5" spans="1:4" s="2" customFormat="1" ht="21" customHeight="1">
      <c r="A5" s="1" t="s">
        <v>2</v>
      </c>
      <c r="B5" s="6">
        <f>B4/B3</f>
        <v>3.8333333333333336E-3</v>
      </c>
    </row>
    <row r="6" spans="1:4" s="2" customFormat="1" ht="21" customHeight="1">
      <c r="A6" s="3" t="s">
        <v>3</v>
      </c>
      <c r="B6" s="5">
        <f>60/((MINUTE(B5)+SECOND(B5)/60))</f>
        <v>10.876132930513595</v>
      </c>
    </row>
    <row r="7" spans="1:4" ht="21" customHeight="1"/>
    <row r="8" spans="1:4" s="2" customFormat="1" ht="21" customHeight="1">
      <c r="A8" s="3" t="s">
        <v>4</v>
      </c>
      <c r="B8" s="6">
        <f>B5*5</f>
        <v>1.9166666666666669E-2</v>
      </c>
    </row>
    <row r="9" spans="1:4" s="2" customFormat="1" ht="21" customHeight="1">
      <c r="A9" s="3" t="s">
        <v>5</v>
      </c>
      <c r="B9" s="6">
        <f>B5*10</f>
        <v>3.8333333333333337E-2</v>
      </c>
    </row>
    <row r="10" spans="1:4" s="2" customFormat="1" ht="21" customHeight="1">
      <c r="A10" s="3" t="s">
        <v>6</v>
      </c>
      <c r="B10" s="9">
        <f>B11/2</f>
        <v>8.0868000000000009E-2</v>
      </c>
    </row>
    <row r="11" spans="1:4" s="2" customFormat="1" ht="21" customHeight="1">
      <c r="A11" s="3" t="s">
        <v>7</v>
      </c>
      <c r="B11" s="9">
        <f>B5*42.192</f>
        <v>0.16173600000000002</v>
      </c>
    </row>
    <row r="12" spans="1:4" s="2" customFormat="1" ht="21" customHeight="1">
      <c r="A12" s="19" t="s">
        <v>19</v>
      </c>
      <c r="B12" s="9">
        <f>B5*A12</f>
        <v>7.6666666666666675E-2</v>
      </c>
      <c r="D12" s="11" t="s">
        <v>20</v>
      </c>
    </row>
    <row r="13" spans="1:4" ht="21" customHeight="1"/>
    <row r="14" spans="1:4" ht="21" customHeight="1"/>
    <row r="15" spans="1:4" ht="21" customHeight="1">
      <c r="A15" s="10" t="s">
        <v>9</v>
      </c>
    </row>
    <row r="16" spans="1:4" ht="13.5" customHeight="1"/>
    <row r="17" spans="1:4" ht="21" customHeight="1">
      <c r="A17" s="3" t="s">
        <v>3</v>
      </c>
      <c r="B17" s="4">
        <v>6.6</v>
      </c>
      <c r="D17" s="11" t="s">
        <v>11</v>
      </c>
    </row>
    <row r="18" spans="1:4" ht="21" customHeight="1">
      <c r="A18" s="1" t="s">
        <v>2</v>
      </c>
      <c r="B18" s="6">
        <f>(60/B17)/(60*24)</f>
        <v>6.3131313131313139E-3</v>
      </c>
    </row>
    <row r="19" spans="1:4" ht="21" customHeight="1"/>
    <row r="20" spans="1:4" ht="21" customHeight="1"/>
    <row r="21" spans="1:4" ht="21" customHeight="1">
      <c r="A21" s="10" t="s">
        <v>10</v>
      </c>
    </row>
    <row r="22" spans="1:4" ht="13.5" customHeight="1"/>
    <row r="23" spans="1:4" ht="21" customHeight="1">
      <c r="A23" s="1" t="s">
        <v>2</v>
      </c>
      <c r="B23" s="7">
        <v>3.472222222222222E-3</v>
      </c>
      <c r="D23" s="11" t="s">
        <v>13</v>
      </c>
    </row>
    <row r="24" spans="1:4" ht="21" customHeight="1">
      <c r="A24" s="3" t="s">
        <v>3</v>
      </c>
      <c r="B24" s="5">
        <f>60/((MINUTE(B23)+SECOND(B23)/60))</f>
        <v>12</v>
      </c>
    </row>
    <row r="25" spans="1:4" ht="21" customHeight="1"/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" sqref="B2"/>
    </sheetView>
  </sheetViews>
  <sheetFormatPr baseColWidth="10" defaultRowHeight="14" x14ac:dyDescent="0"/>
  <cols>
    <col min="1" max="1" width="10.83203125" style="12"/>
    <col min="2" max="2" width="10.83203125" style="13"/>
    <col min="3" max="3" width="7" customWidth="1"/>
  </cols>
  <sheetData>
    <row r="1" spans="1:5" s="2" customFormat="1" ht="18.75" customHeight="1">
      <c r="A1" s="17" t="s">
        <v>15</v>
      </c>
      <c r="B1" s="18" t="s">
        <v>16</v>
      </c>
      <c r="D1" s="17" t="s">
        <v>15</v>
      </c>
      <c r="E1" s="18" t="s">
        <v>16</v>
      </c>
    </row>
    <row r="2" spans="1:5" s="2" customFormat="1" ht="18.75" customHeight="1">
      <c r="A2" s="17">
        <v>1</v>
      </c>
      <c r="B2" s="14">
        <v>3.7384259259259263E-3</v>
      </c>
      <c r="D2" s="17">
        <v>22</v>
      </c>
      <c r="E2" s="15">
        <f>$B$2*D2</f>
        <v>8.2245370370370385E-2</v>
      </c>
    </row>
    <row r="3" spans="1:5" s="2" customFormat="1" ht="18.75" customHeight="1">
      <c r="A3" s="17">
        <v>2</v>
      </c>
      <c r="B3" s="15">
        <f t="shared" ref="B3:B22" si="0">$B$2*A3</f>
        <v>7.4768518518518526E-3</v>
      </c>
      <c r="D3" s="17">
        <v>23</v>
      </c>
      <c r="E3" s="15">
        <f t="shared" ref="E3:E22" si="1">$B$2*D3</f>
        <v>8.5983796296296308E-2</v>
      </c>
    </row>
    <row r="4" spans="1:5" s="2" customFormat="1" ht="18.75" customHeight="1">
      <c r="A4" s="17">
        <v>3</v>
      </c>
      <c r="B4" s="15">
        <f t="shared" si="0"/>
        <v>1.1215277777777779E-2</v>
      </c>
      <c r="D4" s="17">
        <v>24</v>
      </c>
      <c r="E4" s="15">
        <f t="shared" si="1"/>
        <v>8.9722222222222231E-2</v>
      </c>
    </row>
    <row r="5" spans="1:5" s="2" customFormat="1" ht="18.75" customHeight="1">
      <c r="A5" s="17">
        <v>4</v>
      </c>
      <c r="B5" s="15">
        <f t="shared" si="0"/>
        <v>1.4953703703703705E-2</v>
      </c>
      <c r="D5" s="17">
        <v>25</v>
      </c>
      <c r="E5" s="15">
        <f t="shared" si="1"/>
        <v>9.3460648148148154E-2</v>
      </c>
    </row>
    <row r="6" spans="1:5" s="2" customFormat="1" ht="18.75" customHeight="1">
      <c r="A6" s="17">
        <v>5</v>
      </c>
      <c r="B6" s="15">
        <f t="shared" si="0"/>
        <v>1.8692129629629631E-2</v>
      </c>
      <c r="D6" s="17">
        <v>26</v>
      </c>
      <c r="E6" s="15">
        <f t="shared" si="1"/>
        <v>9.7199074074074077E-2</v>
      </c>
    </row>
    <row r="7" spans="1:5" s="2" customFormat="1" ht="18.75" customHeight="1">
      <c r="A7" s="17">
        <v>6</v>
      </c>
      <c r="B7" s="15">
        <f t="shared" si="0"/>
        <v>2.2430555555555558E-2</v>
      </c>
      <c r="D7" s="17">
        <v>27</v>
      </c>
      <c r="E7" s="15">
        <f t="shared" si="1"/>
        <v>0.10093750000000001</v>
      </c>
    </row>
    <row r="8" spans="1:5" s="2" customFormat="1" ht="18.75" customHeight="1">
      <c r="A8" s="17">
        <v>7</v>
      </c>
      <c r="B8" s="15">
        <f t="shared" si="0"/>
        <v>2.6168981481481484E-2</v>
      </c>
      <c r="D8" s="17">
        <v>28</v>
      </c>
      <c r="E8" s="15">
        <f t="shared" si="1"/>
        <v>0.10467592592592594</v>
      </c>
    </row>
    <row r="9" spans="1:5" s="2" customFormat="1" ht="18.75" customHeight="1">
      <c r="A9" s="17">
        <v>8</v>
      </c>
      <c r="B9" s="15">
        <f t="shared" si="0"/>
        <v>2.990740740740741E-2</v>
      </c>
      <c r="D9" s="17">
        <v>29</v>
      </c>
      <c r="E9" s="15">
        <f t="shared" si="1"/>
        <v>0.10841435185185186</v>
      </c>
    </row>
    <row r="10" spans="1:5" s="2" customFormat="1" ht="18.75" customHeight="1">
      <c r="A10" s="17">
        <v>9</v>
      </c>
      <c r="B10" s="15">
        <f t="shared" si="0"/>
        <v>3.3645833333333333E-2</v>
      </c>
      <c r="D10" s="17">
        <v>30</v>
      </c>
      <c r="E10" s="15">
        <f t="shared" si="1"/>
        <v>0.1121527777777778</v>
      </c>
    </row>
    <row r="11" spans="1:5" s="2" customFormat="1" ht="18.75" customHeight="1">
      <c r="A11" s="17">
        <v>10</v>
      </c>
      <c r="B11" s="15">
        <f t="shared" si="0"/>
        <v>3.7384259259259263E-2</v>
      </c>
      <c r="D11" s="17">
        <v>31</v>
      </c>
      <c r="E11" s="15">
        <f t="shared" si="1"/>
        <v>0.11589120370370372</v>
      </c>
    </row>
    <row r="12" spans="1:5" s="2" customFormat="1" ht="18.75" customHeight="1">
      <c r="A12" s="17">
        <v>11</v>
      </c>
      <c r="B12" s="15">
        <f t="shared" si="0"/>
        <v>4.1122685185185193E-2</v>
      </c>
      <c r="D12" s="17">
        <v>32</v>
      </c>
      <c r="E12" s="15">
        <f t="shared" si="1"/>
        <v>0.11962962962962964</v>
      </c>
    </row>
    <row r="13" spans="1:5" s="2" customFormat="1" ht="18.75" customHeight="1">
      <c r="A13" s="17">
        <v>12</v>
      </c>
      <c r="B13" s="15">
        <f t="shared" si="0"/>
        <v>4.4861111111111115E-2</v>
      </c>
      <c r="D13" s="17">
        <v>33</v>
      </c>
      <c r="E13" s="15">
        <f t="shared" si="1"/>
        <v>0.12336805555555556</v>
      </c>
    </row>
    <row r="14" spans="1:5" s="2" customFormat="1" ht="18.75" customHeight="1">
      <c r="A14" s="17">
        <v>13</v>
      </c>
      <c r="B14" s="15">
        <f t="shared" si="0"/>
        <v>4.8599537037037038E-2</v>
      </c>
      <c r="D14" s="17">
        <v>34</v>
      </c>
      <c r="E14" s="15">
        <f t="shared" si="1"/>
        <v>0.12710648148148149</v>
      </c>
    </row>
    <row r="15" spans="1:5" s="2" customFormat="1" ht="18.75" customHeight="1">
      <c r="A15" s="17">
        <v>14</v>
      </c>
      <c r="B15" s="15">
        <f t="shared" si="0"/>
        <v>5.2337962962962968E-2</v>
      </c>
      <c r="D15" s="17">
        <v>35</v>
      </c>
      <c r="E15" s="15">
        <f t="shared" si="1"/>
        <v>0.13084490740740742</v>
      </c>
    </row>
    <row r="16" spans="1:5" s="2" customFormat="1" ht="18.75" customHeight="1">
      <c r="A16" s="17">
        <v>15</v>
      </c>
      <c r="B16" s="15">
        <f t="shared" si="0"/>
        <v>5.6076388888888898E-2</v>
      </c>
      <c r="D16" s="17">
        <v>36</v>
      </c>
      <c r="E16" s="15">
        <f t="shared" si="1"/>
        <v>0.13458333333333333</v>
      </c>
    </row>
    <row r="17" spans="1:5" s="2" customFormat="1" ht="18.75" customHeight="1">
      <c r="A17" s="17">
        <v>16</v>
      </c>
      <c r="B17" s="15">
        <f t="shared" si="0"/>
        <v>5.9814814814814821E-2</v>
      </c>
      <c r="D17" s="17">
        <v>37</v>
      </c>
      <c r="E17" s="15">
        <f t="shared" si="1"/>
        <v>0.13832175925925927</v>
      </c>
    </row>
    <row r="18" spans="1:5" s="2" customFormat="1" ht="18.75" customHeight="1">
      <c r="A18" s="17">
        <v>17</v>
      </c>
      <c r="B18" s="15">
        <f t="shared" si="0"/>
        <v>6.3553240740740743E-2</v>
      </c>
      <c r="D18" s="17">
        <v>38</v>
      </c>
      <c r="E18" s="15">
        <f t="shared" si="1"/>
        <v>0.14206018518518521</v>
      </c>
    </row>
    <row r="19" spans="1:5" s="2" customFormat="1" ht="18.75" customHeight="1">
      <c r="A19" s="17">
        <v>18</v>
      </c>
      <c r="B19" s="15">
        <f t="shared" si="0"/>
        <v>6.7291666666666666E-2</v>
      </c>
      <c r="D19" s="17">
        <v>39</v>
      </c>
      <c r="E19" s="15">
        <f t="shared" si="1"/>
        <v>0.14579861111111111</v>
      </c>
    </row>
    <row r="20" spans="1:5" s="2" customFormat="1" ht="18.75" customHeight="1">
      <c r="A20" s="17">
        <v>19</v>
      </c>
      <c r="B20" s="15">
        <f t="shared" si="0"/>
        <v>7.1030092592592603E-2</v>
      </c>
      <c r="D20" s="17">
        <v>40</v>
      </c>
      <c r="E20" s="15">
        <f t="shared" si="1"/>
        <v>0.14953703703703705</v>
      </c>
    </row>
    <row r="21" spans="1:5" s="2" customFormat="1" ht="18.75" customHeight="1">
      <c r="A21" s="17">
        <v>20</v>
      </c>
      <c r="B21" s="15">
        <f t="shared" si="0"/>
        <v>7.4768518518518526E-2</v>
      </c>
      <c r="D21" s="17">
        <v>41</v>
      </c>
      <c r="E21" s="15">
        <f t="shared" si="1"/>
        <v>0.15327546296296299</v>
      </c>
    </row>
    <row r="22" spans="1:5" s="2" customFormat="1" ht="18.75" customHeight="1">
      <c r="A22" s="17">
        <v>21</v>
      </c>
      <c r="B22" s="15">
        <f t="shared" si="0"/>
        <v>7.8506944444444449E-2</v>
      </c>
      <c r="D22" s="17">
        <v>42</v>
      </c>
      <c r="E22" s="15">
        <f t="shared" si="1"/>
        <v>0.1570138888888889</v>
      </c>
    </row>
    <row r="23" spans="1:5" s="2" customFormat="1" ht="18.75" customHeight="1">
      <c r="A23" s="17" t="s">
        <v>17</v>
      </c>
      <c r="B23" s="15">
        <f>$B$2*(42.195/2)</f>
        <v>7.8871440972222234E-2</v>
      </c>
      <c r="D23" s="17" t="s">
        <v>7</v>
      </c>
      <c r="E23" s="15">
        <f>$B$2*(42.195)</f>
        <v>0.15774288194444447</v>
      </c>
    </row>
    <row r="27" spans="1:5">
      <c r="A27" s="16" t="s">
        <v>18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Rechner</vt:lpstr>
      <vt:lpstr>Marschtabelle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Arnt Buchwald</dc:creator>
  <cp:lastModifiedBy>Günter Ernst</cp:lastModifiedBy>
  <dcterms:created xsi:type="dcterms:W3CDTF">2014-02-12T17:13:33Z</dcterms:created>
  <dcterms:modified xsi:type="dcterms:W3CDTF">2015-02-01T22:39:29Z</dcterms:modified>
</cp:coreProperties>
</file>